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216" windowHeight="9828" activeTab="0"/>
  </bookViews>
  <sheets>
    <sheet name="Calculator" sheetId="1" r:id="rId1"/>
  </sheets>
  <definedNames>
    <definedName name="HTML_CodePage" hidden="1">1252</definedName>
    <definedName name="HTML_Control" hidden="1">{"'Calculator'!$A$1:$E$22","'Calculator'!$B$5:$E$8"}</definedName>
    <definedName name="HTML_Description" hidden="1">""</definedName>
    <definedName name="HTML_Email" hidden="1">""</definedName>
    <definedName name="HTML_Header" hidden="1">"Calculator"</definedName>
    <definedName name="HTML_LastUpdate" hidden="1">"1/9/2005"</definedName>
    <definedName name="HTML_LineAfter" hidden="1">FALSE</definedName>
    <definedName name="HTML_LineBefore" hidden="1">FALSE</definedName>
    <definedName name="HTML_Name" hidden="1">"Roger Long"</definedName>
    <definedName name="HTML_OBDlg2" hidden="1">TRUE</definedName>
    <definedName name="HTML_OBDlg4" hidden="1">TRUE</definedName>
    <definedName name="HTML_OS" hidden="1">0</definedName>
    <definedName name="HTML_PathFile" hidden="1">"D:\Harbormaster\Mooring Circle Calculator.htm"</definedName>
    <definedName name="HTML_Title" hidden="1">"Morring Circle Calculator"</definedName>
    <definedName name="_xlnm.Print_Area" localSheetId="0">'Calculator'!$A$1:$E$22</definedName>
  </definedNames>
  <calcPr fullCalcOnLoad="1"/>
</workbook>
</file>

<file path=xl/sharedStrings.xml><?xml version="1.0" encoding="utf-8"?>
<sst xmlns="http://schemas.openxmlformats.org/spreadsheetml/2006/main" count="34" uniqueCount="26">
  <si>
    <t>Length Overall</t>
  </si>
  <si>
    <t>Bow Height</t>
  </si>
  <si>
    <t>Mean Low Water</t>
  </si>
  <si>
    <t>Include outboard in raised position if you plan to leave it up.</t>
  </si>
  <si>
    <t>Take from chart for planning purposes.  To be verified by</t>
  </si>
  <si>
    <t>measurement before installing mooring.</t>
  </si>
  <si>
    <t>Cape Elizabeth, Maine</t>
  </si>
  <si>
    <t>Mooring Circle Calculator</t>
  </si>
  <si>
    <t>feet</t>
  </si>
  <si>
    <t>"</t>
  </si>
  <si>
    <t>Basic Mooring Pendant Length</t>
  </si>
  <si>
    <t>Add twice basic length for decked lobster boats</t>
  </si>
  <si>
    <t>Additional Pendant Length</t>
  </si>
  <si>
    <t>Total Pendant Length</t>
  </si>
  <si>
    <t>If actual length is known, enter excess over basic length.</t>
  </si>
  <si>
    <t>Watch Circle (Buoy Radius)</t>
  </si>
  <si>
    <t>Swinging Circle Radius</t>
  </si>
  <si>
    <t>To mooring chock (see below if not known)</t>
  </si>
  <si>
    <t>Chain Length</t>
  </si>
  <si>
    <t xml:space="preserve"> = Approximate bow height for most vessels of this length</t>
  </si>
  <si>
    <t>Pendant length for most craft of this size</t>
  </si>
  <si>
    <t>Chain Scope at MHW</t>
  </si>
  <si>
    <t>Should be 1.5 to 2.0 x Mean High Water Depth</t>
  </si>
  <si>
    <t>Mean High Water Depth</t>
  </si>
  <si>
    <t>1.5 minimum. Should be 2.0 for Exposed Moorings</t>
  </si>
  <si>
    <t>03/07/05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</si>
</sst>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"/>
    <numFmt numFmtId="165" formatCode="0.00000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 horizontal="right"/>
      <protection/>
    </xf>
    <xf numFmtId="2" fontId="0" fillId="2" borderId="5" xfId="0" applyNumberFormat="1" applyFill="1" applyBorder="1" applyAlignment="1" applyProtection="1">
      <alignment horizontal="right"/>
      <protection/>
    </xf>
    <xf numFmtId="49" fontId="0" fillId="2" borderId="5" xfId="0" applyNumberFormat="1" applyFill="1" applyBorder="1" applyAlignment="1" applyProtection="1">
      <alignment horizontal="left"/>
      <protection/>
    </xf>
    <xf numFmtId="1" fontId="0" fillId="2" borderId="0" xfId="0" applyNumberFormat="1" applyFill="1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/>
      <protection/>
    </xf>
    <xf numFmtId="1" fontId="0" fillId="3" borderId="0" xfId="0" applyNumberForma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1" fontId="0" fillId="4" borderId="0" xfId="0" applyNumberFormat="1" applyFill="1" applyBorder="1" applyAlignment="1" applyProtection="1">
      <alignment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5" sqref="C5"/>
    </sheetView>
  </sheetViews>
  <sheetFormatPr defaultColWidth="9.140625" defaultRowHeight="12.75"/>
  <cols>
    <col min="1" max="1" width="3.7109375" style="0" customWidth="1"/>
    <col min="2" max="2" width="28.28125" style="0" customWidth="1"/>
    <col min="3" max="3" width="7.00390625" style="0" customWidth="1"/>
    <col min="4" max="4" width="5.140625" style="0" customWidth="1"/>
    <col min="5" max="5" width="51.28125" style="0" customWidth="1"/>
    <col min="8" max="8" width="12.57421875" style="0" bestFit="1" customWidth="1"/>
  </cols>
  <sheetData>
    <row r="1" spans="1:8" ht="12.75">
      <c r="A1" s="8"/>
      <c r="B1" s="9"/>
      <c r="C1" s="9"/>
      <c r="D1" s="9"/>
      <c r="E1" s="10"/>
      <c r="H1" s="1"/>
    </row>
    <row r="2" spans="1:5" ht="15">
      <c r="A2" s="11"/>
      <c r="B2" s="12" t="s">
        <v>6</v>
      </c>
      <c r="C2" s="13"/>
      <c r="D2" s="14" t="s">
        <v>7</v>
      </c>
      <c r="E2" s="15"/>
    </row>
    <row r="3" spans="1:10" ht="12.75">
      <c r="A3" s="11"/>
      <c r="B3" s="13"/>
      <c r="C3" s="16" t="s">
        <v>25</v>
      </c>
      <c r="D3" s="17"/>
      <c r="E3" s="18"/>
      <c r="F3" s="3"/>
      <c r="G3" s="3"/>
      <c r="H3" s="3"/>
      <c r="I3" s="3"/>
      <c r="J3" s="4"/>
    </row>
    <row r="4" spans="1:10" ht="12.75">
      <c r="A4" s="11"/>
      <c r="B4" s="13"/>
      <c r="C4" s="13"/>
      <c r="D4" s="17"/>
      <c r="E4" s="18"/>
      <c r="F4" s="3"/>
      <c r="G4" s="3"/>
      <c r="H4" s="3"/>
      <c r="I4" s="3"/>
      <c r="J4" s="4"/>
    </row>
    <row r="5" spans="1:10" ht="12.75">
      <c r="A5" s="11"/>
      <c r="B5" s="13" t="s">
        <v>0</v>
      </c>
      <c r="C5" s="5">
        <v>18</v>
      </c>
      <c r="D5" s="16" t="s">
        <v>8</v>
      </c>
      <c r="E5" s="19" t="s">
        <v>3</v>
      </c>
      <c r="F5" s="3"/>
      <c r="G5" s="3"/>
      <c r="H5" s="3"/>
      <c r="I5" s="3"/>
      <c r="J5" s="4"/>
    </row>
    <row r="6" spans="1:10" ht="12.75">
      <c r="A6" s="11"/>
      <c r="B6" s="13" t="s">
        <v>1</v>
      </c>
      <c r="C6" s="6">
        <v>1</v>
      </c>
      <c r="D6" s="16" t="s">
        <v>9</v>
      </c>
      <c r="E6" s="19" t="s">
        <v>17</v>
      </c>
      <c r="F6" s="3"/>
      <c r="G6" s="3"/>
      <c r="H6" s="3"/>
      <c r="I6" s="3"/>
      <c r="J6" s="4"/>
    </row>
    <row r="7" spans="1:10" ht="12.75">
      <c r="A7" s="11"/>
      <c r="B7" s="13" t="s">
        <v>2</v>
      </c>
      <c r="C7" s="7">
        <v>12</v>
      </c>
      <c r="D7" s="16" t="s">
        <v>9</v>
      </c>
      <c r="E7" s="19" t="s">
        <v>4</v>
      </c>
      <c r="F7" s="3"/>
      <c r="G7" s="3"/>
      <c r="H7" s="3"/>
      <c r="I7" s="3"/>
      <c r="J7" s="4"/>
    </row>
    <row r="8" spans="1:10" ht="12.75">
      <c r="A8" s="11"/>
      <c r="B8" s="13"/>
      <c r="C8" s="20"/>
      <c r="D8" s="16"/>
      <c r="E8" s="19" t="s">
        <v>5</v>
      </c>
      <c r="F8" s="3"/>
      <c r="G8" s="3"/>
      <c r="H8" s="3"/>
      <c r="I8" s="3"/>
      <c r="J8" s="4"/>
    </row>
    <row r="9" spans="1:10" ht="12.75">
      <c r="A9" s="11"/>
      <c r="B9" s="13" t="s">
        <v>23</v>
      </c>
      <c r="C9" s="20">
        <f>C7+9</f>
        <v>21</v>
      </c>
      <c r="D9" s="16" t="s">
        <v>9</v>
      </c>
      <c r="E9" s="19"/>
      <c r="F9" s="3"/>
      <c r="G9" s="3"/>
      <c r="H9" s="3"/>
      <c r="I9" s="3"/>
      <c r="J9" s="4"/>
    </row>
    <row r="10" spans="1:10" ht="12.75">
      <c r="A10" s="11"/>
      <c r="B10" s="13"/>
      <c r="C10" s="20"/>
      <c r="D10" s="16"/>
      <c r="E10" s="19"/>
      <c r="F10" s="3"/>
      <c r="G10" s="3"/>
      <c r="H10" s="3"/>
      <c r="I10" s="3"/>
      <c r="J10" s="4"/>
    </row>
    <row r="11" spans="1:10" ht="12.75">
      <c r="A11" s="11"/>
      <c r="B11" s="13" t="s">
        <v>10</v>
      </c>
      <c r="C11" s="7">
        <f>C6*2.5</f>
        <v>2.5</v>
      </c>
      <c r="D11" s="16" t="s">
        <v>9</v>
      </c>
      <c r="E11" s="19" t="s">
        <v>20</v>
      </c>
      <c r="F11" s="3"/>
      <c r="G11" s="3"/>
      <c r="H11" s="3"/>
      <c r="I11" s="3"/>
      <c r="J11" s="4"/>
    </row>
    <row r="12" spans="1:10" ht="12.75">
      <c r="A12" s="11"/>
      <c r="B12" s="13" t="s">
        <v>12</v>
      </c>
      <c r="C12" s="7">
        <v>0</v>
      </c>
      <c r="D12" s="16" t="s">
        <v>9</v>
      </c>
      <c r="E12" s="19" t="s">
        <v>11</v>
      </c>
      <c r="F12" s="3"/>
      <c r="G12" s="3"/>
      <c r="H12" s="3"/>
      <c r="I12" s="3"/>
      <c r="J12" s="4"/>
    </row>
    <row r="13" spans="1:10" ht="12.75">
      <c r="A13" s="11"/>
      <c r="B13" s="13"/>
      <c r="C13" s="21"/>
      <c r="D13" s="16"/>
      <c r="E13" s="19" t="s">
        <v>14</v>
      </c>
      <c r="F13" s="3"/>
      <c r="G13" s="3"/>
      <c r="H13" s="3"/>
      <c r="I13" s="3"/>
      <c r="J13" s="4"/>
    </row>
    <row r="14" spans="1:10" ht="12.75">
      <c r="A14" s="11"/>
      <c r="B14" s="13" t="s">
        <v>13</v>
      </c>
      <c r="C14" s="22">
        <f>C11+C12</f>
        <v>2.5</v>
      </c>
      <c r="D14" s="16" t="s">
        <v>9</v>
      </c>
      <c r="E14" s="19"/>
      <c r="F14" s="3"/>
      <c r="G14" s="3"/>
      <c r="H14" s="3"/>
      <c r="I14" s="3"/>
      <c r="J14" s="4"/>
    </row>
    <row r="15" spans="1:10" ht="12.75">
      <c r="A15" s="11"/>
      <c r="B15" s="13"/>
      <c r="C15" s="21"/>
      <c r="D15" s="16"/>
      <c r="E15" s="19"/>
      <c r="F15" s="3"/>
      <c r="G15" s="3"/>
      <c r="H15" s="3"/>
      <c r="I15" s="3"/>
      <c r="J15" s="4"/>
    </row>
    <row r="16" spans="1:10" ht="12.75">
      <c r="A16" s="11"/>
      <c r="B16" s="13" t="s">
        <v>18</v>
      </c>
      <c r="C16" s="7">
        <v>22</v>
      </c>
      <c r="D16" s="16" t="s">
        <v>9</v>
      </c>
      <c r="E16" s="19" t="s">
        <v>22</v>
      </c>
      <c r="F16" s="3"/>
      <c r="G16" s="3"/>
      <c r="H16" s="3"/>
      <c r="I16" s="3"/>
      <c r="J16" s="4"/>
    </row>
    <row r="17" spans="1:10" ht="12.75">
      <c r="A17" s="11"/>
      <c r="B17" s="13" t="s">
        <v>21</v>
      </c>
      <c r="C17" s="21">
        <f>C16/C9</f>
        <v>1.0476190476190477</v>
      </c>
      <c r="D17" s="16"/>
      <c r="E17" s="19" t="s">
        <v>24</v>
      </c>
      <c r="F17" s="3"/>
      <c r="G17" s="3"/>
      <c r="H17" s="3"/>
      <c r="I17" s="3"/>
      <c r="J17" s="4"/>
    </row>
    <row r="18" spans="1:10" ht="12.75">
      <c r="A18" s="11"/>
      <c r="B18" s="13"/>
      <c r="C18" s="21"/>
      <c r="D18" s="16"/>
      <c r="E18" s="19"/>
      <c r="F18" s="3"/>
      <c r="G18" s="3"/>
      <c r="H18" s="3"/>
      <c r="I18" s="3"/>
      <c r="J18" s="4"/>
    </row>
    <row r="19" spans="1:10" ht="12.75">
      <c r="A19" s="11"/>
      <c r="B19" s="23" t="s">
        <v>15</v>
      </c>
      <c r="C19" s="24">
        <f>(C16^2-C7^2)^0.5</f>
        <v>18.439088914585774</v>
      </c>
      <c r="D19" s="25" t="s">
        <v>8</v>
      </c>
      <c r="E19" s="19"/>
      <c r="F19" s="2"/>
      <c r="G19" s="3"/>
      <c r="H19" s="3"/>
      <c r="I19" s="3"/>
      <c r="J19" s="4"/>
    </row>
    <row r="20" spans="1:10" ht="12.75">
      <c r="A20" s="11"/>
      <c r="B20" s="23" t="s">
        <v>16</v>
      </c>
      <c r="C20" s="24">
        <f>(C14^2-C6^2)^0.5+C19+C5</f>
        <v>38.7303767620637</v>
      </c>
      <c r="D20" s="25" t="s">
        <v>8</v>
      </c>
      <c r="E20" s="19"/>
      <c r="F20" s="3"/>
      <c r="G20" s="3"/>
      <c r="H20" s="3"/>
      <c r="I20" s="3"/>
      <c r="J20" s="4"/>
    </row>
    <row r="21" spans="1:10" ht="12.75">
      <c r="A21" s="11"/>
      <c r="B21" s="13"/>
      <c r="C21" s="21"/>
      <c r="D21" s="17"/>
      <c r="E21" s="18"/>
      <c r="F21" s="3"/>
      <c r="G21" s="3"/>
      <c r="H21" s="3"/>
      <c r="I21" s="3"/>
      <c r="J21" s="4"/>
    </row>
    <row r="22" spans="1:10" ht="12.75">
      <c r="A22" s="11"/>
      <c r="B22" s="13"/>
      <c r="C22" s="21"/>
      <c r="D22" s="17">
        <f>C5*0.14</f>
        <v>2.5200000000000005</v>
      </c>
      <c r="E22" s="19" t="s">
        <v>19</v>
      </c>
      <c r="F22" s="3"/>
      <c r="G22" s="3"/>
      <c r="H22" s="3"/>
      <c r="I22" s="3"/>
      <c r="J22" s="4"/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Marine Architecture,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Long</dc:creator>
  <cp:keywords/>
  <dc:description/>
  <cp:lastModifiedBy>Roger Long</cp:lastModifiedBy>
  <cp:lastPrinted>2004-11-21T19:31:31Z</cp:lastPrinted>
  <dcterms:created xsi:type="dcterms:W3CDTF">2004-11-21T15:23:09Z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